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面试场次" sheetId="2" r:id="rId1"/>
  </sheets>
  <definedNames>
    <definedName name="Database">#REF!</definedName>
    <definedName name="Database" localSheetId="0">面试场次!$A$4:$E$38</definedName>
    <definedName name="_xlnm.Print_Titles" localSheetId="0">面试场次!$4:$4</definedName>
  </definedNames>
  <calcPr calcId="191029" iterate="1" iterateCount="3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<sst xmlns="http://schemas.openxmlformats.org/spreadsheetml/2006/main" count="107" uniqueCount="82">
  <si>
    <t>附件2</t>
  </si>
  <si>
    <t>随州市事业单位2025年下半年统一公开招聘面试场次安排（市直非医疗卫生类岗位）</t>
  </si>
  <si>
    <r>
      <rPr>
        <sz val="11"/>
        <color rgb="FFFF0000"/>
        <rFont val="宋体"/>
        <charset val="134"/>
        <scheme val="minor"/>
      </rPr>
      <t xml:space="preserve">注：1、结构化面试地点：随州市就业训练中心大楼，从原市人力资源和社会保障局大门口（随州市曾都区擂鼓墩大道108号，市博物馆旁）进入到4号楼（随州市就业训练中心）。
  </t>
    </r>
    <r>
      <rPr>
        <sz val="11"/>
        <rFont val="宋体"/>
        <charset val="134"/>
        <scheme val="minor"/>
      </rPr>
      <t xml:space="preserve"> 2、市国有资产管理服务中心两个岗位第二环节面试人数，以第一环节专业测试阅卷后实际入围人数为准。</t>
    </r>
  </si>
  <si>
    <t>招聘单位主管部门</t>
  </si>
  <si>
    <t>招聘单位</t>
  </si>
  <si>
    <t>招聘岗位</t>
  </si>
  <si>
    <t>岗位代码</t>
  </si>
  <si>
    <t>招考人数</t>
  </si>
  <si>
    <t>面试人数</t>
  </si>
  <si>
    <t>面试时间</t>
  </si>
  <si>
    <t>候考室</t>
  </si>
  <si>
    <t>随州市纪委监委机关</t>
  </si>
  <si>
    <t>随州市纪委监委机关留置管理中心</t>
  </si>
  <si>
    <t>专业技术岗</t>
  </si>
  <si>
    <t>2025年12月27日上午，
8:00之前到达随州市就业训练中心大楼门口。</t>
  </si>
  <si>
    <t>第一候考室</t>
  </si>
  <si>
    <t>中共随州市委宣传部</t>
  </si>
  <si>
    <t>随州市精神文明建设指导服务中心</t>
  </si>
  <si>
    <t>工作人员</t>
  </si>
  <si>
    <t>随州市人民政府国有资产监督管理委员会</t>
  </si>
  <si>
    <t>随州市国有资产管理服务中心</t>
  </si>
  <si>
    <t>综合管理岗</t>
  </si>
  <si>
    <t>财务审监岗</t>
  </si>
  <si>
    <t>2025年12月27日下午，
13:00之前到达随州市就业训练中心大楼门口。</t>
  </si>
  <si>
    <t>随州市融媒体中心</t>
  </si>
  <si>
    <t>融媒体采编1</t>
  </si>
  <si>
    <t>融媒体技术</t>
  </si>
  <si>
    <t>第二候考室</t>
  </si>
  <si>
    <t>随州市中波实验台</t>
  </si>
  <si>
    <t>广播电视技术</t>
  </si>
  <si>
    <t>随州市人力资源和社会保障局</t>
  </si>
  <si>
    <t>随州技师学院</t>
  </si>
  <si>
    <t>高中生物教师</t>
  </si>
  <si>
    <t>汽车造型与改装技术专业教师</t>
  </si>
  <si>
    <t>机电一体化技术专业教师</t>
  </si>
  <si>
    <t>计算机网络技术专业教师</t>
  </si>
  <si>
    <t>电子商务专业教师</t>
  </si>
  <si>
    <t>智能焊接技术专业教师</t>
  </si>
  <si>
    <t>模具设计与制造专业教师</t>
  </si>
  <si>
    <t>随州市总工会</t>
  </si>
  <si>
    <t>随州市职工服务中心</t>
  </si>
  <si>
    <t>财务会计</t>
  </si>
  <si>
    <t>随州市公共检验检测中心</t>
  </si>
  <si>
    <t>第三候考室</t>
  </si>
  <si>
    <t>随州市委老干部局</t>
  </si>
  <si>
    <t>随州市老年大学</t>
  </si>
  <si>
    <t>教务工作人员</t>
  </si>
  <si>
    <t>后勤服务人员</t>
  </si>
  <si>
    <t>随州市农业农村局</t>
  </si>
  <si>
    <t>随州市蔬菜事业发展中心</t>
  </si>
  <si>
    <t>农业技术人员</t>
  </si>
  <si>
    <t>随州市住房和城市更新局</t>
  </si>
  <si>
    <t>随州市城市防洪排水事业发展中心</t>
  </si>
  <si>
    <t>工程施工人员</t>
  </si>
  <si>
    <t>第四候考室</t>
  </si>
  <si>
    <t>随州市住房和城市更新重点项目服务中心（市燃气服务中心）</t>
  </si>
  <si>
    <t>财务人员</t>
  </si>
  <si>
    <t>工作人员1</t>
  </si>
  <si>
    <t>工作人员2</t>
  </si>
  <si>
    <t>工程管理人员</t>
  </si>
  <si>
    <t>随州市住房和城市更新信息中心</t>
  </si>
  <si>
    <t>信息系统管理员</t>
  </si>
  <si>
    <t>随州市市政工程质量监督站</t>
  </si>
  <si>
    <t>专业技术人员</t>
  </si>
  <si>
    <t>随州市司法局</t>
  </si>
  <si>
    <t>随州市法律援助中心</t>
  </si>
  <si>
    <t>随州市审计局</t>
  </si>
  <si>
    <t>随州市投资审计中心</t>
  </si>
  <si>
    <t>专业技术岗1</t>
  </si>
  <si>
    <t>第五候考室</t>
  </si>
  <si>
    <t>专业技术岗2</t>
  </si>
  <si>
    <t>随州市应急管理局</t>
  </si>
  <si>
    <t>随州市应急物资储备中心</t>
  </si>
  <si>
    <t>行政管理岗</t>
  </si>
  <si>
    <t>随州市交通运输局</t>
  </si>
  <si>
    <t>随州市公路事业发展中心</t>
  </si>
  <si>
    <t>工程技术岗</t>
  </si>
  <si>
    <t>财务会计岗</t>
  </si>
  <si>
    <t>随州市交通物流发展中心</t>
  </si>
  <si>
    <t>物流发展岗</t>
  </si>
  <si>
    <t>船舶检验岗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</si>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</sst>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color rgb="FFFF0000"/>
      <name val="宋体"/>
      <charset val="134"/>
      <scheme val="minor"/>
    </font>
    <font>
      <sz val="12"/>
      <name val="黑体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zoomScale="80" zoomScaleNormal="80" topLeftCell="A19" workbookViewId="0">
      <selection activeCell="K28" sqref="K28"/>
    </sheetView>
  </sheetViews>
  <sheetFormatPr defaultColWidth="9" defaultRowHeight="14.4"/>
  <cols>
    <col min="1" max="1" width="31.25" style="4" customWidth="1"/>
    <col min="2" max="2" width="36.3888888888889" style="5" customWidth="1"/>
    <col min="3" max="3" width="29.7962962962963" style="5" customWidth="1"/>
    <col min="4" max="4" width="15.3333333333333" style="5" customWidth="1"/>
    <col min="5" max="7" width="12.6481481481481" style="5" customWidth="1"/>
    <col min="8" max="8" width="30.787037037037" style="5" customWidth="1"/>
    <col min="9" max="9" width="16.0925925925926" style="5" customWidth="1"/>
    <col min="10" max="16384" width="9" style="4"/>
  </cols>
  <sheetData>
    <row r="1" ht="28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ht="36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customFormat="1" ht="51" customHeight="1" spans="1:9">
      <c r="A3" s="9" t="s">
        <v>2</v>
      </c>
      <c r="B3" s="10"/>
      <c r="C3" s="10"/>
      <c r="D3" s="10"/>
      <c r="E3" s="10"/>
      <c r="F3" s="10"/>
      <c r="G3" s="10"/>
      <c r="H3" s="10"/>
      <c r="I3" s="10"/>
    </row>
    <row r="4" s="1" customFormat="1" ht="42" customHeight="1" spans="1:9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2" t="s">
        <v>8</v>
      </c>
      <c r="G4" s="13"/>
      <c r="H4" s="11" t="s">
        <v>9</v>
      </c>
      <c r="I4" s="11" t="s">
        <v>10</v>
      </c>
    </row>
    <row r="5" s="2" customFormat="1" ht="26" customHeight="1" spans="1:9">
      <c r="A5" s="14" t="s">
        <v>11</v>
      </c>
      <c r="B5" s="14" t="s">
        <v>12</v>
      </c>
      <c r="C5" s="14" t="s">
        <v>13</v>
      </c>
      <c r="D5" s="14">
        <v>25001</v>
      </c>
      <c r="E5" s="14">
        <v>2</v>
      </c>
      <c r="F5" s="14">
        <v>6</v>
      </c>
      <c r="G5" s="15">
        <v>17</v>
      </c>
      <c r="H5" s="16" t="s">
        <v>14</v>
      </c>
      <c r="I5" s="16" t="s">
        <v>15</v>
      </c>
    </row>
    <row r="6" s="2" customFormat="1" ht="27" customHeight="1" spans="1:9">
      <c r="A6" s="17" t="s">
        <v>16</v>
      </c>
      <c r="B6" s="17" t="s">
        <v>17</v>
      </c>
      <c r="C6" s="17" t="s">
        <v>18</v>
      </c>
      <c r="D6" s="14">
        <v>25002</v>
      </c>
      <c r="E6" s="14">
        <v>2</v>
      </c>
      <c r="F6" s="14">
        <v>6</v>
      </c>
      <c r="G6" s="15"/>
      <c r="H6" s="18"/>
      <c r="I6" s="18"/>
    </row>
    <row r="7" s="2" customFormat="1" ht="27" customHeight="1" spans="1:9">
      <c r="A7" s="19" t="s">
        <v>19</v>
      </c>
      <c r="B7" s="19" t="s">
        <v>20</v>
      </c>
      <c r="C7" s="20" t="s">
        <v>21</v>
      </c>
      <c r="D7" s="21">
        <v>25056</v>
      </c>
      <c r="E7" s="17">
        <v>1</v>
      </c>
      <c r="F7" s="17">
        <v>5</v>
      </c>
      <c r="G7" s="14"/>
      <c r="H7" s="22"/>
      <c r="I7" s="18"/>
    </row>
    <row r="8" s="2" customFormat="1" ht="27" customHeight="1" spans="1:9">
      <c r="A8" s="20"/>
      <c r="B8" s="20"/>
      <c r="C8" s="23" t="s">
        <v>22</v>
      </c>
      <c r="D8" s="24">
        <v>25057</v>
      </c>
      <c r="E8" s="17">
        <v>2</v>
      </c>
      <c r="F8" s="17">
        <v>10</v>
      </c>
      <c r="G8" s="15">
        <v>15</v>
      </c>
      <c r="H8" s="16" t="s">
        <v>23</v>
      </c>
      <c r="I8" s="18"/>
    </row>
    <row r="9" s="2" customFormat="1" ht="27" customHeight="1" spans="1:9">
      <c r="A9" s="15" t="s">
        <v>24</v>
      </c>
      <c r="B9" s="16" t="s">
        <v>24</v>
      </c>
      <c r="C9" s="23" t="s">
        <v>25</v>
      </c>
      <c r="D9" s="24">
        <v>25005</v>
      </c>
      <c r="E9" s="17">
        <v>1</v>
      </c>
      <c r="F9" s="17">
        <v>5</v>
      </c>
      <c r="G9" s="14"/>
      <c r="H9" s="22"/>
      <c r="I9" s="22"/>
    </row>
    <row r="10" s="2" customFormat="1" ht="27" customHeight="1" spans="1:9">
      <c r="A10" s="15"/>
      <c r="B10" s="22"/>
      <c r="C10" s="17" t="s">
        <v>26</v>
      </c>
      <c r="D10" s="24" t="str">
        <f>"25007"</f>
        <v>25007</v>
      </c>
      <c r="E10" s="17">
        <v>1</v>
      </c>
      <c r="F10" s="17">
        <v>3</v>
      </c>
      <c r="G10" s="15">
        <v>17</v>
      </c>
      <c r="H10" s="16" t="s">
        <v>14</v>
      </c>
      <c r="I10" s="16" t="s">
        <v>27</v>
      </c>
    </row>
    <row r="11" s="2" customFormat="1" ht="27" customHeight="1" spans="1:9">
      <c r="A11" s="14"/>
      <c r="B11" s="25" t="s">
        <v>28</v>
      </c>
      <c r="C11" s="17" t="s">
        <v>29</v>
      </c>
      <c r="D11" s="24" t="str">
        <f>"25008"</f>
        <v>25008</v>
      </c>
      <c r="E11" s="17">
        <v>1</v>
      </c>
      <c r="F11" s="17">
        <v>3</v>
      </c>
      <c r="G11" s="15"/>
      <c r="H11" s="18"/>
      <c r="I11" s="18"/>
    </row>
    <row r="12" s="2" customFormat="1" ht="27" customHeight="1" spans="1:9">
      <c r="A12" s="23" t="s">
        <v>30</v>
      </c>
      <c r="B12" s="23" t="s">
        <v>31</v>
      </c>
      <c r="C12" s="23" t="s">
        <v>32</v>
      </c>
      <c r="D12" s="24">
        <v>25018</v>
      </c>
      <c r="E12" s="17">
        <v>1</v>
      </c>
      <c r="F12" s="17">
        <v>11</v>
      </c>
      <c r="G12" s="15"/>
      <c r="H12" s="22"/>
      <c r="I12" s="18"/>
    </row>
    <row r="13" s="2" customFormat="1" ht="49" customHeight="1" spans="1:9">
      <c r="A13" s="23" t="s">
        <v>30</v>
      </c>
      <c r="B13" s="23" t="s">
        <v>31</v>
      </c>
      <c r="C13" s="23" t="s">
        <v>33</v>
      </c>
      <c r="D13" s="24">
        <v>25011</v>
      </c>
      <c r="E13" s="17">
        <v>1</v>
      </c>
      <c r="F13" s="17">
        <v>2</v>
      </c>
      <c r="G13" s="26">
        <v>15</v>
      </c>
      <c r="H13" s="18" t="s">
        <v>23</v>
      </c>
      <c r="I13" s="18"/>
    </row>
    <row r="14" s="2" customFormat="1" ht="49" customHeight="1" spans="1:9">
      <c r="A14" s="23" t="s">
        <v>30</v>
      </c>
      <c r="B14" s="23" t="s">
        <v>31</v>
      </c>
      <c r="C14" s="23" t="s">
        <v>34</v>
      </c>
      <c r="D14" s="24">
        <v>25012</v>
      </c>
      <c r="E14" s="17">
        <v>1</v>
      </c>
      <c r="F14" s="17">
        <v>3</v>
      </c>
      <c r="G14" s="15"/>
      <c r="H14" s="18"/>
      <c r="I14" s="18"/>
    </row>
    <row r="15" s="2" customFormat="1" ht="49" customHeight="1" spans="1:9">
      <c r="A15" s="23" t="s">
        <v>30</v>
      </c>
      <c r="B15" s="23" t="s">
        <v>31</v>
      </c>
      <c r="C15" s="23" t="s">
        <v>35</v>
      </c>
      <c r="D15" s="24">
        <v>25013</v>
      </c>
      <c r="E15" s="17">
        <v>1</v>
      </c>
      <c r="F15" s="17">
        <v>1</v>
      </c>
      <c r="G15" s="15"/>
      <c r="H15" s="18"/>
      <c r="I15" s="18"/>
    </row>
    <row r="16" s="2" customFormat="1" ht="27" customHeight="1" spans="1:9">
      <c r="A16" s="23" t="s">
        <v>30</v>
      </c>
      <c r="B16" s="23" t="s">
        <v>31</v>
      </c>
      <c r="C16" s="23" t="s">
        <v>36</v>
      </c>
      <c r="D16" s="24">
        <v>25014</v>
      </c>
      <c r="E16" s="17">
        <v>1</v>
      </c>
      <c r="F16" s="17">
        <v>4</v>
      </c>
      <c r="G16" s="15"/>
      <c r="H16" s="18"/>
      <c r="I16" s="18"/>
    </row>
    <row r="17" s="2" customFormat="1" ht="40" customHeight="1" spans="1:10">
      <c r="A17" s="23" t="s">
        <v>30</v>
      </c>
      <c r="B17" s="23" t="s">
        <v>31</v>
      </c>
      <c r="C17" s="23" t="s">
        <v>37</v>
      </c>
      <c r="D17" s="24">
        <v>25015</v>
      </c>
      <c r="E17" s="17">
        <v>1</v>
      </c>
      <c r="F17" s="17">
        <v>1</v>
      </c>
      <c r="G17" s="15"/>
      <c r="H17" s="18"/>
      <c r="I17" s="18"/>
    </row>
    <row r="18" s="2" customFormat="1" ht="40" customHeight="1" spans="1:10">
      <c r="A18" s="23" t="s">
        <v>30</v>
      </c>
      <c r="B18" s="23" t="s">
        <v>31</v>
      </c>
      <c r="C18" s="23" t="s">
        <v>38</v>
      </c>
      <c r="D18" s="24">
        <v>25016</v>
      </c>
      <c r="E18" s="17">
        <v>1</v>
      </c>
      <c r="F18" s="17">
        <v>1</v>
      </c>
      <c r="G18" s="15"/>
      <c r="H18" s="18"/>
      <c r="I18" s="18"/>
    </row>
    <row r="19" s="2" customFormat="1" ht="27" customHeight="1" spans="1:10">
      <c r="A19" s="17" t="s">
        <v>39</v>
      </c>
      <c r="B19" s="25" t="s">
        <v>40</v>
      </c>
      <c r="C19" s="17" t="s">
        <v>41</v>
      </c>
      <c r="D19" s="24" t="str">
        <f>"25009"</f>
        <v>25009</v>
      </c>
      <c r="E19" s="17">
        <v>1</v>
      </c>
      <c r="F19" s="17">
        <v>3</v>
      </c>
      <c r="G19" s="14"/>
      <c r="H19" s="18"/>
      <c r="I19" s="22"/>
    </row>
    <row r="20" s="2" customFormat="1" ht="88" customHeight="1" spans="1:10">
      <c r="A20" s="23" t="s">
        <v>42</v>
      </c>
      <c r="B20" s="23" t="s">
        <v>42</v>
      </c>
      <c r="C20" s="23" t="s">
        <v>13</v>
      </c>
      <c r="D20" s="24">
        <v>25058</v>
      </c>
      <c r="E20" s="17">
        <v>1</v>
      </c>
      <c r="F20" s="17">
        <v>19</v>
      </c>
      <c r="G20" s="14">
        <v>19</v>
      </c>
      <c r="H20" s="25" t="s">
        <v>14</v>
      </c>
      <c r="I20" s="16" t="s">
        <v>43</v>
      </c>
    </row>
    <row r="21" s="2" customFormat="1" ht="27" customHeight="1" spans="1:10">
      <c r="A21" s="26" t="s">
        <v>44</v>
      </c>
      <c r="B21" s="16" t="s">
        <v>45</v>
      </c>
      <c r="C21" s="17" t="s">
        <v>46</v>
      </c>
      <c r="D21" s="24" t="str">
        <f>"25003"</f>
        <v>25003</v>
      </c>
      <c r="E21" s="17">
        <v>1</v>
      </c>
      <c r="F21" s="17">
        <v>3</v>
      </c>
      <c r="G21" s="15">
        <v>12</v>
      </c>
      <c r="H21" s="22" t="s">
        <v>23</v>
      </c>
      <c r="I21" s="18"/>
    </row>
    <row r="22" s="2" customFormat="1" ht="27" customHeight="1" spans="1:10">
      <c r="A22" s="14"/>
      <c r="B22" s="22"/>
      <c r="C22" s="17" t="s">
        <v>47</v>
      </c>
      <c r="D22" s="24" t="str">
        <f>"25004"</f>
        <v>25004</v>
      </c>
      <c r="E22" s="17">
        <v>1</v>
      </c>
      <c r="F22" s="17">
        <v>3</v>
      </c>
      <c r="G22" s="15"/>
      <c r="H22" s="25"/>
      <c r="I22" s="18"/>
    </row>
    <row r="23" s="2" customFormat="1" ht="27" customHeight="1" spans="1:10">
      <c r="A23" s="17" t="s">
        <v>48</v>
      </c>
      <c r="B23" s="25" t="s">
        <v>49</v>
      </c>
      <c r="C23" s="17" t="s">
        <v>50</v>
      </c>
      <c r="D23" s="24" t="str">
        <f>"25030"</f>
        <v>25030</v>
      </c>
      <c r="E23" s="17">
        <v>2</v>
      </c>
      <c r="F23" s="17">
        <v>6</v>
      </c>
      <c r="G23" s="14"/>
      <c r="H23" s="25"/>
      <c r="I23" s="22"/>
    </row>
    <row r="24" s="3" customFormat="1" ht="27" customHeight="1" spans="1:10">
      <c r="A24" s="15" t="s">
        <v>51</v>
      </c>
      <c r="B24" s="25" t="s">
        <v>52</v>
      </c>
      <c r="C24" s="17" t="s">
        <v>53</v>
      </c>
      <c r="D24" s="24" t="str">
        <f>"25020"</f>
        <v>25020</v>
      </c>
      <c r="E24" s="17">
        <v>2</v>
      </c>
      <c r="F24" s="17">
        <v>6</v>
      </c>
      <c r="G24" s="26">
        <v>18</v>
      </c>
      <c r="H24" s="25" t="s">
        <v>14</v>
      </c>
      <c r="I24" s="15" t="s">
        <v>54</v>
      </c>
      <c r="J24" s="27"/>
    </row>
    <row r="25" s="3" customFormat="1" ht="27" customHeight="1" spans="1:10">
      <c r="A25" s="15"/>
      <c r="B25" s="28" t="s">
        <v>55</v>
      </c>
      <c r="C25" s="17" t="s">
        <v>56</v>
      </c>
      <c r="D25" s="24" t="str">
        <f>"25021"</f>
        <v>25021</v>
      </c>
      <c r="E25" s="17">
        <v>1</v>
      </c>
      <c r="F25" s="17">
        <v>3</v>
      </c>
      <c r="G25" s="15"/>
      <c r="H25" s="25"/>
      <c r="I25" s="15"/>
      <c r="J25" s="27"/>
    </row>
    <row r="26" s="3" customFormat="1" ht="27" customHeight="1" spans="1:10">
      <c r="A26" s="15"/>
      <c r="B26" s="28"/>
      <c r="C26" s="17" t="s">
        <v>57</v>
      </c>
      <c r="D26" s="24" t="str">
        <f>"25022"</f>
        <v>25022</v>
      </c>
      <c r="E26" s="17">
        <v>2</v>
      </c>
      <c r="F26" s="17">
        <v>6</v>
      </c>
      <c r="G26" s="15"/>
      <c r="H26" s="25"/>
      <c r="I26" s="15"/>
      <c r="J26" s="27"/>
    </row>
    <row r="27" s="3" customFormat="1" ht="27" customHeight="1" spans="1:10">
      <c r="A27" s="15"/>
      <c r="B27" s="28"/>
      <c r="C27" s="17" t="s">
        <v>58</v>
      </c>
      <c r="D27" s="24" t="str">
        <f>"25023"</f>
        <v>25023</v>
      </c>
      <c r="E27" s="17">
        <v>1</v>
      </c>
      <c r="F27" s="17">
        <v>3</v>
      </c>
      <c r="G27" s="14"/>
      <c r="H27" s="25"/>
      <c r="I27" s="15"/>
      <c r="J27" s="27"/>
    </row>
    <row r="28" s="3" customFormat="1" ht="27" customHeight="1" spans="1:10">
      <c r="A28" s="15"/>
      <c r="B28" s="25" t="s">
        <v>52</v>
      </c>
      <c r="C28" s="17" t="s">
        <v>59</v>
      </c>
      <c r="D28" s="24" t="str">
        <f>"25019"</f>
        <v>25019</v>
      </c>
      <c r="E28" s="17">
        <v>1</v>
      </c>
      <c r="F28" s="17">
        <v>3</v>
      </c>
      <c r="G28" s="15">
        <v>15</v>
      </c>
      <c r="H28" s="25" t="s">
        <v>23</v>
      </c>
      <c r="I28" s="15"/>
      <c r="J28" s="27"/>
    </row>
    <row r="29" s="3" customFormat="1" ht="27" customHeight="1" spans="1:10">
      <c r="A29" s="15"/>
      <c r="B29" s="25" t="s">
        <v>60</v>
      </c>
      <c r="C29" s="17" t="s">
        <v>61</v>
      </c>
      <c r="D29" s="24" t="str">
        <f>"25024"</f>
        <v>25024</v>
      </c>
      <c r="E29" s="17">
        <v>1</v>
      </c>
      <c r="F29" s="17">
        <v>3</v>
      </c>
      <c r="G29" s="15"/>
      <c r="H29" s="25"/>
      <c r="I29" s="15"/>
      <c r="J29" s="27"/>
    </row>
    <row r="30" s="3" customFormat="1" ht="27" customHeight="1" spans="1:10">
      <c r="A30" s="14"/>
      <c r="B30" s="25" t="s">
        <v>62</v>
      </c>
      <c r="C30" s="17" t="s">
        <v>63</v>
      </c>
      <c r="D30" s="24" t="str">
        <f>"25025"</f>
        <v>25025</v>
      </c>
      <c r="E30" s="17">
        <v>2</v>
      </c>
      <c r="F30" s="17">
        <v>6</v>
      </c>
      <c r="G30" s="15"/>
      <c r="H30" s="25"/>
      <c r="I30" s="15"/>
      <c r="J30" s="27"/>
    </row>
    <row r="31" s="3" customFormat="1" ht="27" customHeight="1" spans="1:10">
      <c r="A31" s="17" t="s">
        <v>64</v>
      </c>
      <c r="B31" s="25" t="s">
        <v>65</v>
      </c>
      <c r="C31" s="17" t="s">
        <v>18</v>
      </c>
      <c r="D31" s="24" t="str">
        <f>"25010"</f>
        <v>25010</v>
      </c>
      <c r="E31" s="17">
        <v>1</v>
      </c>
      <c r="F31" s="17">
        <v>3</v>
      </c>
      <c r="G31" s="14"/>
      <c r="H31" s="25"/>
      <c r="I31" s="14"/>
      <c r="J31" s="27"/>
    </row>
    <row r="32" s="3" customFormat="1" ht="27" customHeight="1" spans="1:10">
      <c r="A32" s="26" t="s">
        <v>66</v>
      </c>
      <c r="B32" s="16" t="s">
        <v>67</v>
      </c>
      <c r="C32" s="17" t="s">
        <v>68</v>
      </c>
      <c r="D32" s="24" t="str">
        <f>"25054"</f>
        <v>25054</v>
      </c>
      <c r="E32" s="17">
        <v>1</v>
      </c>
      <c r="F32" s="17">
        <v>3</v>
      </c>
      <c r="G32" s="14">
        <v>18</v>
      </c>
      <c r="H32" s="25" t="s">
        <v>14</v>
      </c>
      <c r="I32" s="26" t="s">
        <v>69</v>
      </c>
      <c r="J32" s="27"/>
    </row>
    <row r="33" s="3" customFormat="1" ht="27" customHeight="1" spans="1:10">
      <c r="A33" s="14"/>
      <c r="B33" s="22"/>
      <c r="C33" s="17" t="s">
        <v>70</v>
      </c>
      <c r="D33" s="24" t="str">
        <f>"25055"</f>
        <v>25055</v>
      </c>
      <c r="E33" s="17">
        <v>2</v>
      </c>
      <c r="F33" s="17">
        <v>6</v>
      </c>
      <c r="G33" s="17"/>
      <c r="H33" s="25"/>
      <c r="I33" s="15"/>
      <c r="J33" s="27"/>
    </row>
    <row r="34" s="3" customFormat="1" ht="27" customHeight="1" spans="1:10">
      <c r="A34" s="17" t="s">
        <v>71</v>
      </c>
      <c r="B34" s="25" t="s">
        <v>72</v>
      </c>
      <c r="C34" s="17" t="s">
        <v>73</v>
      </c>
      <c r="D34" s="24" t="str">
        <f>"25053"</f>
        <v>25053</v>
      </c>
      <c r="E34" s="17">
        <v>1</v>
      </c>
      <c r="F34" s="17">
        <v>3</v>
      </c>
      <c r="G34" s="17"/>
      <c r="H34" s="25"/>
      <c r="I34" s="15"/>
      <c r="J34" s="27"/>
    </row>
    <row r="35" s="3" customFormat="1" ht="27" customHeight="1" spans="1:10">
      <c r="A35" s="15" t="s">
        <v>74</v>
      </c>
      <c r="B35" s="16" t="s">
        <v>75</v>
      </c>
      <c r="C35" s="17" t="s">
        <v>76</v>
      </c>
      <c r="D35" s="24" t="str">
        <f>"25028"</f>
        <v>25028</v>
      </c>
      <c r="E35" s="17">
        <v>1</v>
      </c>
      <c r="F35" s="17">
        <v>3</v>
      </c>
      <c r="G35" s="17"/>
      <c r="H35" s="25"/>
      <c r="I35" s="15"/>
      <c r="J35" s="27"/>
    </row>
    <row r="36" s="3" customFormat="1" ht="27" customHeight="1" spans="1:10">
      <c r="A36" s="15"/>
      <c r="B36" s="22"/>
      <c r="C36" s="17" t="s">
        <v>77</v>
      </c>
      <c r="D36" s="24" t="str">
        <f>"25029"</f>
        <v>25029</v>
      </c>
      <c r="E36" s="17">
        <v>1</v>
      </c>
      <c r="F36" s="17">
        <v>3</v>
      </c>
      <c r="G36" s="17"/>
      <c r="H36" s="25"/>
      <c r="I36" s="15"/>
      <c r="J36" s="27"/>
    </row>
    <row r="37" s="3" customFormat="1" ht="27" customHeight="1" spans="1:10">
      <c r="A37" s="15"/>
      <c r="B37" s="16" t="s">
        <v>78</v>
      </c>
      <c r="C37" s="23" t="s">
        <v>79</v>
      </c>
      <c r="D37" s="24">
        <v>25026</v>
      </c>
      <c r="E37" s="17">
        <v>2</v>
      </c>
      <c r="F37" s="17">
        <v>11</v>
      </c>
      <c r="G37" s="17">
        <v>16</v>
      </c>
      <c r="H37" s="25" t="s">
        <v>23</v>
      </c>
      <c r="I37" s="15"/>
      <c r="J37" s="27"/>
    </row>
    <row r="38" s="3" customFormat="1" ht="27" customHeight="1" spans="1:10">
      <c r="A38" s="14"/>
      <c r="B38" s="22"/>
      <c r="C38" s="17" t="s">
        <v>80</v>
      </c>
      <c r="D38" s="24" t="str">
        <f>"25027"</f>
        <v>25027</v>
      </c>
      <c r="E38" s="17">
        <v>2</v>
      </c>
      <c r="F38" s="17">
        <v>5</v>
      </c>
      <c r="G38" s="17"/>
      <c r="H38" s="25"/>
      <c r="I38" s="14"/>
      <c r="J38" s="27"/>
    </row>
    <row r="39" ht="27" customHeight="1" spans="1:10">
      <c r="A39" s="29"/>
      <c r="B39" s="7"/>
      <c r="C39" s="7"/>
      <c r="D39" s="30" t="s">
        <v>81</v>
      </c>
      <c r="E39" s="30">
        <f>SUM(E5:E38)</f>
        <v>44</v>
      </c>
      <c r="F39" s="30">
        <f>SUM(F5:F38)</f>
        <v>162</v>
      </c>
      <c r="G39" s="30">
        <f>SUM(G5:G38)</f>
        <v>162</v>
      </c>
      <c r="H39" s="7"/>
      <c r="I39" s="7"/>
    </row>
    <row r="40" ht="27" customHeight="1" spans="1:10">
      <c r="D40" s="31"/>
      <c r="E40" s="31"/>
      <c r="F40" s="31"/>
      <c r="G40" s="31"/>
      <c r="H40" s="31"/>
      <c r="I40" s="31"/>
    </row>
  </sheetData>
  <mergeCells count="40">
    <mergeCell ref="A2:I2"/>
    <mergeCell ref="A3:I3"/>
    <mergeCell ref="F4:G4"/>
    <mergeCell ref="A7:A8"/>
    <mergeCell ref="A9:A11"/>
    <mergeCell ref="A21:A22"/>
    <mergeCell ref="A24:A30"/>
    <mergeCell ref="A32:A33"/>
    <mergeCell ref="A35:A38"/>
    <mergeCell ref="B7:B8"/>
    <mergeCell ref="B9:B10"/>
    <mergeCell ref="B21:B22"/>
    <mergeCell ref="B25:B27"/>
    <mergeCell ref="B32:B33"/>
    <mergeCell ref="B35:B36"/>
    <mergeCell ref="B37:B38"/>
    <mergeCell ref="G5:G7"/>
    <mergeCell ref="G8:G9"/>
    <mergeCell ref="G10:G12"/>
    <mergeCell ref="G13:G19"/>
    <mergeCell ref="G21:G23"/>
    <mergeCell ref="G24:G27"/>
    <mergeCell ref="G28:G31"/>
    <mergeCell ref="G32:G36"/>
    <mergeCell ref="G37:G38"/>
    <mergeCell ref="H5:H7"/>
    <mergeCell ref="H8:H9"/>
    <mergeCell ref="H10:H12"/>
    <mergeCell ref="H13:H19"/>
    <mergeCell ref="H21:H23"/>
    <mergeCell ref="H24:H27"/>
    <mergeCell ref="H28:H31"/>
    <mergeCell ref="H32:H36"/>
    <mergeCell ref="H37:H38"/>
    <mergeCell ref="I5:I9"/>
    <mergeCell ref="I10:I19"/>
    <mergeCell ref="I20:I23"/>
    <mergeCell ref="I24:I31"/>
    <mergeCell ref="I32:I38"/>
    <mergeCell ref="J24:J38"/>
  </mergeCells>
  <printOptions horizontalCentered="1"/>
  <pageMargins left="0.590277777777778" right="0.590277777777778" top="0.629861111111111" bottom="0.590277777777778" header="0.393055555555556" footer="0.354166666666667"/>
  <pageSetup paperSize="9" scale="62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面试场次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、SS</cp:lastModifiedBy>
  <dcterms:created xsi:type="dcterms:W3CDTF">2025-04-28T02:48:00Z</dcterms:created>
  <dcterms:modified xsi:type="dcterms:W3CDTF">2025-12-24T02:56:01Z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B6AF72456A534483B47BF1858BBE69CD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